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nWarfvinge\Downloads\"/>
    </mc:Choice>
  </mc:AlternateContent>
  <xr:revisionPtr revIDLastSave="0" documentId="13_ncr:1_{5912B1B1-1C19-4A06-B2C2-39B2B7DB4B3F}" xr6:coauthVersionLast="47" xr6:coauthVersionMax="47" xr10:uidLastSave="{00000000-0000-0000-0000-000000000000}"/>
  <bookViews>
    <workbookView xWindow="-120" yWindow="-120" windowWidth="38640" windowHeight="21240" xr2:uid="{4B378146-13E1-4A33-B675-D77E56D1CA98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4" l="1"/>
  <c r="D13" i="4"/>
  <c r="F13" i="4" s="1"/>
  <c r="D7" i="4"/>
  <c r="F17" i="4"/>
  <c r="D12" i="4" l="1"/>
  <c r="F12" i="4" s="1"/>
  <c r="F14" i="4" s="1"/>
  <c r="F15" i="4" s="1"/>
  <c r="F21" i="4" s="1"/>
  <c r="F22" i="4" l="1"/>
</calcChain>
</file>

<file path=xl/sharedStrings.xml><?xml version="1.0" encoding="utf-8"?>
<sst xmlns="http://schemas.openxmlformats.org/spreadsheetml/2006/main" count="22" uniqueCount="21">
  <si>
    <t>Priser (ex moms)</t>
  </si>
  <si>
    <t>Snittkostnad installation inkl material</t>
  </si>
  <si>
    <t>Investering</t>
  </si>
  <si>
    <t>Avskrivningstid (månader)</t>
  </si>
  <si>
    <t>Månadskostnad/laddare</t>
  </si>
  <si>
    <t>Summa</t>
  </si>
  <si>
    <t>Kostnad efter Bidrag</t>
  </si>
  <si>
    <t>Kostnad uppkoppling och avläsning</t>
  </si>
  <si>
    <t>Driftnetto till fastighetsägaren/månad/ladduttag</t>
  </si>
  <si>
    <t>Singel</t>
  </si>
  <si>
    <t>Driftnetto till fastighetsägaren/månad/totalt antal laddutag</t>
  </si>
  <si>
    <t>Snittpris ladduttag singel</t>
  </si>
  <si>
    <t>Marknadspris för laddabonnemang ex moms*</t>
  </si>
  <si>
    <t>* Priset sätter ni själva. 240 kr ex moms är ett ungefärligt snittpris i Sverige.</t>
  </si>
  <si>
    <t>Laddningsbidrag Naturvårdsverket</t>
  </si>
  <si>
    <t xml:space="preserve">Antal laddare: </t>
  </si>
  <si>
    <t>Investeringskalkylator</t>
  </si>
  <si>
    <t>Laddutrustning (pris per ladduttag x antal laddare)</t>
  </si>
  <si>
    <t>Kablage &amp; installationsarbete (snittkostnad x antal laddare)</t>
  </si>
  <si>
    <t>Kalkylatorn ger endast en indikation på lönsamheten i er investering. Kontakta oss gärna så går vi igenom kalkylen tillsammans.</t>
  </si>
  <si>
    <t>Klicka här för att boka in ett samtal med en av våra experter.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</si>
</sst>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12" x14ac:knownFonts="1">
    <font>
      <sz val="11"/>
      <color theme="1"/>
      <name val="Calibri"/>
      <family val="2"/>
      <scheme val="minor"/>
    </font>
    <font>
      <b/>
      <sz val="12"/>
      <color rgb="FF73E7AE"/>
      <name val="DM sans regular"/>
    </font>
    <font>
      <sz val="12"/>
      <color rgb="FFD9F8F7"/>
      <name val="DM sans regular"/>
    </font>
    <font>
      <sz val="12"/>
      <color rgb="FF00606F"/>
      <name val="DM sans regular"/>
    </font>
    <font>
      <b/>
      <sz val="12"/>
      <color rgb="FFD9F8F7"/>
      <name val="DM sans regular"/>
    </font>
    <font>
      <b/>
      <sz val="22"/>
      <color rgb="FFD9F8F7"/>
      <name val="DM sans regular"/>
    </font>
    <font>
      <sz val="8"/>
      <color rgb="FFD9F8F7"/>
      <name val="DM sans regular"/>
    </font>
    <font>
      <b/>
      <sz val="12"/>
      <color rgb="FF00606F"/>
      <name val="DM sans regular"/>
    </font>
    <font>
      <b/>
      <sz val="14"/>
      <color rgb="FF73E7AE"/>
      <name val="DM sans regular"/>
    </font>
    <font>
      <u/>
      <sz val="11"/>
      <color theme="10"/>
      <name val="Calibri"/>
      <family val="2"/>
      <scheme val="minor"/>
    </font>
    <font>
      <u/>
      <sz val="11"/>
      <color rgb="FF73E7AE"/>
      <name val="Calibri"/>
      <family val="2"/>
      <scheme val="minor"/>
    </font>
    <font>
      <sz val="11"/>
      <color rgb="FFD9F8F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06F"/>
        <bgColor indexed="64"/>
      </patternFill>
    </fill>
    <fill>
      <patternFill patternType="solid">
        <fgColor rgb="FFD9F8F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D9F8F7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6" fontId="2" fillId="2" borderId="0" xfId="0" applyNumberFormat="1" applyFont="1" applyFill="1" applyBorder="1"/>
    <xf numFmtId="6" fontId="2" fillId="2" borderId="0" xfId="0" applyNumberFormat="1" applyFont="1" applyFill="1"/>
    <xf numFmtId="9" fontId="2" fillId="2" borderId="0" xfId="0" applyNumberFormat="1" applyFont="1" applyFill="1"/>
    <xf numFmtId="0" fontId="2" fillId="2" borderId="0" xfId="0" applyFont="1" applyFill="1" applyBorder="1"/>
    <xf numFmtId="0" fontId="1" fillId="2" borderId="0" xfId="0" applyFont="1" applyFill="1" applyBorder="1"/>
    <xf numFmtId="0" fontId="2" fillId="2" borderId="1" xfId="0" applyFont="1" applyFill="1" applyBorder="1"/>
    <xf numFmtId="6" fontId="2" fillId="2" borderId="1" xfId="0" applyNumberFormat="1" applyFont="1" applyFill="1" applyBorder="1"/>
    <xf numFmtId="0" fontId="1" fillId="2" borderId="1" xfId="0" applyFont="1" applyFill="1" applyBorder="1"/>
    <xf numFmtId="0" fontId="2" fillId="2" borderId="0" xfId="0" applyFont="1" applyFill="1" applyAlignment="1">
      <alignment horizontal="right"/>
    </xf>
    <xf numFmtId="6" fontId="4" fillId="2" borderId="0" xfId="0" applyNumberFormat="1" applyFont="1" applyFill="1"/>
    <xf numFmtId="0" fontId="4" fillId="2" borderId="0" xfId="0" applyFont="1" applyFill="1" applyBorder="1"/>
    <xf numFmtId="6" fontId="1" fillId="2" borderId="0" xfId="0" applyNumberFormat="1" applyFont="1" applyFill="1" applyBorder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8" fillId="2" borderId="0" xfId="0" applyFont="1" applyFill="1"/>
    <xf numFmtId="0" fontId="10" fillId="2" borderId="0" xfId="1" applyFont="1" applyFill="1"/>
    <xf numFmtId="0" fontId="11" fillId="2" borderId="0" xfId="0" applyFont="1" applyFill="1"/>
    <xf numFmtId="0" fontId="7" fillId="3" borderId="0" xfId="0" applyFont="1" applyFill="1" applyBorder="1"/>
    <xf numFmtId="6" fontId="7" fillId="3" borderId="0" xfId="0" applyNumberFormat="1" applyFont="1" applyFill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00606F"/>
      <color rgb="FFD9F8F7"/>
      <color rgb="FF73E7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bility46.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205741</xdr:colOff>
      <xdr:row>0</xdr:row>
      <xdr:rowOff>166710</xdr:rowOff>
    </xdr:from>
    <xdr:to>
      <xdr:col>5</xdr:col>
      <xdr:colOff>1866113</xdr:colOff>
      <xdr:row>2</xdr:row>
      <xdr:rowOff>68580</xdr:rowOff>
    </xdr:to>
    <xdr:pic>
      <xdr:nvPicPr>
        <xdr:cNvPr id="3" name="Bildobjek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F15DEE-23A1-38DB-E166-EB5AF8D67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9641" y="166710"/>
          <a:ext cx="1698472" cy="458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bility46.se/kontak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8433E-8863-43E8-8CC2-5BB704AB3DCC}">
  <dimension ref="A1:G28"/>
  <sheetViews>
    <sheetView tabSelected="1" workbookViewId="0">
      <selection activeCell="B28" sqref="B28"/>
    </sheetView>
  </sheetViews>
  <sheetFormatPr defaultColWidth="8.7109375" defaultRowHeight="15" x14ac:dyDescent="0.25"/>
  <cols>
    <col min="1" max="1" width="2.42578125" customWidth="1"/>
    <col min="2" max="2" width="65.140625" bestFit="1" customWidth="1"/>
    <col min="4" max="4" width="14.85546875" bestFit="1" customWidth="1"/>
    <col min="5" max="5" width="30.42578125" bestFit="1" customWidth="1"/>
    <col min="6" max="6" width="28" bestFit="1" customWidth="1"/>
    <col min="7" max="7" width="2.42578125" customWidth="1"/>
  </cols>
  <sheetData>
    <row r="1" spans="1:7" x14ac:dyDescent="0.25">
      <c r="A1" s="18"/>
      <c r="B1" s="18"/>
      <c r="C1" s="18"/>
      <c r="D1" s="18"/>
      <c r="E1" s="18"/>
      <c r="F1" s="18"/>
      <c r="G1" s="18"/>
    </row>
    <row r="2" spans="1:7" ht="29.25" x14ac:dyDescent="0.5">
      <c r="A2" s="18"/>
      <c r="B2" s="17" t="s">
        <v>16</v>
      </c>
      <c r="C2" s="4"/>
      <c r="D2" s="4"/>
      <c r="E2" s="4"/>
      <c r="F2" s="4"/>
      <c r="G2" s="18"/>
    </row>
    <row r="3" spans="1:7" ht="16.5" x14ac:dyDescent="0.3">
      <c r="A3" s="18"/>
      <c r="B3" s="1"/>
      <c r="C3" s="4"/>
      <c r="D3" s="4"/>
      <c r="E3" s="4"/>
      <c r="F3" s="4"/>
      <c r="G3" s="18"/>
    </row>
    <row r="4" spans="1:7" ht="19.5" x14ac:dyDescent="0.35">
      <c r="A4" s="18"/>
      <c r="B4" s="20" t="s">
        <v>15</v>
      </c>
      <c r="C4" s="1"/>
      <c r="D4" s="23">
        <v>5</v>
      </c>
      <c r="E4" s="2"/>
      <c r="F4" s="3" t="s">
        <v>9</v>
      </c>
      <c r="G4" s="18"/>
    </row>
    <row r="5" spans="1:7" ht="16.5" x14ac:dyDescent="0.3">
      <c r="A5" s="18"/>
      <c r="B5" s="2"/>
      <c r="C5" s="2"/>
      <c r="D5" s="2"/>
      <c r="E5" s="2"/>
      <c r="F5" s="3"/>
      <c r="G5" s="18"/>
    </row>
    <row r="6" spans="1:7" ht="16.5" x14ac:dyDescent="0.3">
      <c r="A6" s="18"/>
      <c r="B6" s="1" t="s">
        <v>0</v>
      </c>
      <c r="C6" s="1"/>
      <c r="D6" s="2"/>
      <c r="E6" s="2"/>
      <c r="F6" s="2"/>
      <c r="G6" s="18"/>
    </row>
    <row r="7" spans="1:7" ht="16.5" x14ac:dyDescent="0.3">
      <c r="A7" s="18"/>
      <c r="B7" s="2" t="s">
        <v>11</v>
      </c>
      <c r="C7" s="3" t="s">
        <v>9</v>
      </c>
      <c r="D7" s="5">
        <f>IF(C7="Singel",10000,17500)</f>
        <v>10000</v>
      </c>
      <c r="E7" s="2"/>
      <c r="F7" s="2"/>
      <c r="G7" s="18"/>
    </row>
    <row r="8" spans="1:7" ht="16.5" x14ac:dyDescent="0.3">
      <c r="A8" s="18"/>
      <c r="B8" s="2" t="s">
        <v>1</v>
      </c>
      <c r="C8" s="2"/>
      <c r="D8" s="6">
        <v>10000</v>
      </c>
      <c r="E8" s="2"/>
      <c r="F8" s="2"/>
      <c r="G8" s="18"/>
    </row>
    <row r="9" spans="1:7" ht="16.5" x14ac:dyDescent="0.3">
      <c r="A9" s="18"/>
      <c r="B9" s="2" t="s">
        <v>14</v>
      </c>
      <c r="C9" s="2"/>
      <c r="D9" s="7">
        <v>0.5</v>
      </c>
      <c r="E9" s="2"/>
      <c r="F9" s="2"/>
      <c r="G9" s="18"/>
    </row>
    <row r="10" spans="1:7" ht="16.5" x14ac:dyDescent="0.3">
      <c r="A10" s="18"/>
      <c r="B10" s="2"/>
      <c r="C10" s="2"/>
      <c r="D10" s="2"/>
      <c r="E10" s="2"/>
      <c r="F10" s="2"/>
      <c r="G10" s="18"/>
    </row>
    <row r="11" spans="1:7" ht="16.5" x14ac:dyDescent="0.3">
      <c r="A11" s="18"/>
      <c r="B11" s="8"/>
      <c r="C11" s="8"/>
      <c r="D11" s="9" t="s">
        <v>2</v>
      </c>
      <c r="E11" s="9" t="s">
        <v>3</v>
      </c>
      <c r="F11" s="9" t="s">
        <v>4</v>
      </c>
      <c r="G11" s="18"/>
    </row>
    <row r="12" spans="1:7" ht="16.5" x14ac:dyDescent="0.3">
      <c r="A12" s="18"/>
      <c r="B12" s="10" t="s">
        <v>17</v>
      </c>
      <c r="C12" s="10"/>
      <c r="D12" s="11">
        <f>(D4*D7)</f>
        <v>50000</v>
      </c>
      <c r="E12" s="12">
        <v>72</v>
      </c>
      <c r="F12" s="11">
        <f>(D12/D4)/E12</f>
        <v>138.88888888888889</v>
      </c>
      <c r="G12" s="18"/>
    </row>
    <row r="13" spans="1:7" ht="16.5" x14ac:dyDescent="0.3">
      <c r="A13" s="18"/>
      <c r="B13" s="2" t="s">
        <v>18</v>
      </c>
      <c r="C13" s="2"/>
      <c r="D13" s="6">
        <f>(D8*D4)</f>
        <v>50000</v>
      </c>
      <c r="E13" s="1">
        <v>180</v>
      </c>
      <c r="F13" s="6">
        <f>(D13/D4)/E13</f>
        <v>55.555555555555557</v>
      </c>
      <c r="G13" s="18"/>
    </row>
    <row r="14" spans="1:7" ht="16.5" x14ac:dyDescent="0.3">
      <c r="A14" s="18"/>
      <c r="B14" s="2"/>
      <c r="C14" s="2"/>
      <c r="D14" s="2"/>
      <c r="E14" s="13" t="s">
        <v>5</v>
      </c>
      <c r="F14" s="5">
        <f>SUM(F12:F13)</f>
        <v>194.44444444444446</v>
      </c>
      <c r="G14" s="18"/>
    </row>
    <row r="15" spans="1:7" ht="16.5" x14ac:dyDescent="0.3">
      <c r="A15" s="18"/>
      <c r="B15" s="2" t="s">
        <v>6</v>
      </c>
      <c r="C15" s="2"/>
      <c r="D15" s="2"/>
      <c r="E15" s="2"/>
      <c r="F15" s="6">
        <f>SUM(F14)*(1-D9)</f>
        <v>97.222222222222229</v>
      </c>
      <c r="G15" s="18"/>
    </row>
    <row r="16" spans="1:7" ht="16.5" x14ac:dyDescent="0.3">
      <c r="A16" s="18"/>
      <c r="B16" s="2"/>
      <c r="C16" s="2"/>
      <c r="D16" s="2"/>
      <c r="E16" s="2"/>
      <c r="F16" s="2"/>
      <c r="G16" s="18"/>
    </row>
    <row r="17" spans="1:7" ht="16.5" x14ac:dyDescent="0.3">
      <c r="A17" s="18"/>
      <c r="B17" s="2" t="s">
        <v>7</v>
      </c>
      <c r="C17" s="2"/>
      <c r="D17" s="2"/>
      <c r="E17" s="2"/>
      <c r="F17" s="6">
        <f>IF(C7="Singel",25,50)</f>
        <v>25</v>
      </c>
      <c r="G17" s="18"/>
    </row>
    <row r="18" spans="1:7" ht="16.5" x14ac:dyDescent="0.3">
      <c r="A18" s="18"/>
      <c r="B18" s="2"/>
      <c r="C18" s="2"/>
      <c r="D18" s="2"/>
      <c r="E18" s="2"/>
      <c r="F18" s="2"/>
      <c r="G18" s="18"/>
    </row>
    <row r="19" spans="1:7" ht="16.5" x14ac:dyDescent="0.3">
      <c r="A19" s="14"/>
      <c r="B19" s="2" t="s">
        <v>12</v>
      </c>
      <c r="C19" s="2"/>
      <c r="D19" s="2"/>
      <c r="E19" s="4"/>
      <c r="F19" s="24">
        <f>IF(C7="Singel",240,480)</f>
        <v>240</v>
      </c>
      <c r="G19" s="14"/>
    </row>
    <row r="20" spans="1:7" ht="16.5" x14ac:dyDescent="0.3">
      <c r="A20" s="18"/>
      <c r="B20" s="2"/>
      <c r="C20" s="2"/>
      <c r="D20" s="2"/>
      <c r="E20" s="2"/>
      <c r="F20" s="2"/>
      <c r="G20" s="18"/>
    </row>
    <row r="21" spans="1:7" ht="16.5" x14ac:dyDescent="0.3">
      <c r="A21" s="18"/>
      <c r="B21" s="9" t="s">
        <v>8</v>
      </c>
      <c r="C21" s="9"/>
      <c r="D21" s="15"/>
      <c r="E21" s="15"/>
      <c r="F21" s="16">
        <f>SUM(F19)-F17-F15</f>
        <v>117.77777777777777</v>
      </c>
      <c r="G21" s="18"/>
    </row>
    <row r="22" spans="1:7" ht="16.5" x14ac:dyDescent="0.3">
      <c r="A22" s="18"/>
      <c r="B22" s="9" t="s">
        <v>10</v>
      </c>
      <c r="C22" s="9"/>
      <c r="D22" s="15"/>
      <c r="E22" s="15"/>
      <c r="F22" s="16">
        <f>(SUM(F19)-F17-F15)*D4</f>
        <v>588.88888888888891</v>
      </c>
      <c r="G22" s="18"/>
    </row>
    <row r="23" spans="1:7" ht="16.5" x14ac:dyDescent="0.3">
      <c r="A23" s="18"/>
      <c r="B23" s="9"/>
      <c r="C23" s="9"/>
      <c r="D23" s="15"/>
      <c r="E23" s="15"/>
      <c r="F23" s="16"/>
      <c r="G23" s="18"/>
    </row>
    <row r="24" spans="1:7" ht="16.5" x14ac:dyDescent="0.3">
      <c r="A24" s="18"/>
      <c r="B24" s="19" t="s">
        <v>13</v>
      </c>
      <c r="C24" s="9"/>
      <c r="D24" s="15"/>
      <c r="E24" s="15"/>
      <c r="F24" s="16"/>
      <c r="G24" s="18"/>
    </row>
    <row r="25" spans="1:7" ht="16.5" x14ac:dyDescent="0.3">
      <c r="A25" s="18"/>
      <c r="B25" s="19" t="s">
        <v>19</v>
      </c>
      <c r="C25" s="9"/>
      <c r="D25" s="15"/>
      <c r="E25" s="15"/>
      <c r="F25" s="16"/>
      <c r="G25" s="18"/>
    </row>
    <row r="26" spans="1:7" ht="16.5" x14ac:dyDescent="0.3">
      <c r="A26" s="18"/>
      <c r="B26" s="19"/>
      <c r="C26" s="9"/>
      <c r="D26" s="15"/>
      <c r="E26" s="15"/>
      <c r="F26" s="16"/>
      <c r="G26" s="18"/>
    </row>
    <row r="27" spans="1:7" x14ac:dyDescent="0.25">
      <c r="A27" s="18"/>
      <c r="B27" s="21" t="s">
        <v>20</v>
      </c>
      <c r="C27" s="18"/>
      <c r="D27" s="18"/>
      <c r="E27" s="18"/>
      <c r="F27" s="18"/>
      <c r="G27" s="18"/>
    </row>
    <row r="28" spans="1:7" x14ac:dyDescent="0.25">
      <c r="A28" s="18"/>
      <c r="B28" s="22"/>
      <c r="C28" s="18"/>
      <c r="D28" s="18"/>
      <c r="E28" s="18"/>
      <c r="F28" s="18"/>
      <c r="G28" s="18"/>
    </row>
  </sheetData>
  <dataValidations count="1">
    <dataValidation type="list" allowBlank="1" showInputMessage="1" showErrorMessage="1" sqref="C7" xr:uid="{DD823638-1EE6-4BCD-A65F-82FE3AAD49D2}">
      <formula1>$F$4:$F$4</formula1>
    </dataValidation>
  </dataValidations>
  <hyperlinks>
    <hyperlink ref="B27" r:id="rId1" display="Vill du veta mer? Klicka här för att boka in ett samtal med en av våra experter." xr:uid="{58A74FBF-EB5F-4238-83DD-18FEB7D6E485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1CCFB02978CC448C00B2815E7E2C77" ma:contentTypeVersion="13" ma:contentTypeDescription="Skapa ett nytt dokument." ma:contentTypeScope="" ma:versionID="8cf6f8e1d72faea301f6269160efb552">
  <xsd:schema xmlns:xsd="http://www.w3.org/2001/XMLSchema" xmlns:xs="http://www.w3.org/2001/XMLSchema" xmlns:p="http://schemas.microsoft.com/office/2006/metadata/properties" xmlns:ns2="2085d1a4-64b1-484f-8474-a7a8a180fce0" xmlns:ns3="5a1fc03e-54f6-445a-bd70-e6bc01751234" targetNamespace="http://schemas.microsoft.com/office/2006/metadata/properties" ma:root="true" ma:fieldsID="4e9665d4fa67fdb78597a8b3f5775d6c" ns2:_="" ns3:_="">
    <xsd:import namespace="2085d1a4-64b1-484f-8474-a7a8a180fce0"/>
    <xsd:import namespace="5a1fc03e-54f6-445a-bd70-e6bc017512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d1a4-64b1-484f-8474-a7a8a180f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fc03e-54f6-445a-bd70-e6bc017512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22F75F-1BE3-468D-B188-996A57A77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85d1a4-64b1-484f-8474-a7a8a180fce0"/>
    <ds:schemaRef ds:uri="5a1fc03e-54f6-445a-bd70-e6bc017512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C36162-9396-479D-A408-BCC873B5A3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24B388-EA3C-496B-AB65-F8641128949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5a1fc03e-54f6-445a-bd70-e6bc01751234"/>
    <ds:schemaRef ds:uri="2085d1a4-64b1-484f-8474-a7a8a180fce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Masseus</dc:creator>
  <cp:lastModifiedBy>Elin Warfvinge</cp:lastModifiedBy>
  <dcterms:created xsi:type="dcterms:W3CDTF">2021-12-10T14:33:49Z</dcterms:created>
  <dcterms:modified xsi:type="dcterms:W3CDTF">2022-10-19T13:13:10Z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0x010100031CCFB02978CC448C00B2815E7E2C77</vt:lpwstr>
  </property>
</Properties>
</file>